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5" windowWidth="15015" windowHeight="8280" activeTab="0"/>
  </bookViews>
  <sheets>
    <sheet name="форма 2018г" sheetId="1" r:id="rId1"/>
  </sheets>
  <definedNames>
    <definedName name="_xlnm.Print_Area" localSheetId="0">'форма 2018г'!$A$1:$AN$64</definedName>
  </definedNames>
  <calcPr fullCalcOnLoad="1"/>
</workbook>
</file>

<file path=xl/sharedStrings.xml><?xml version="1.0" encoding="utf-8"?>
<sst xmlns="http://schemas.openxmlformats.org/spreadsheetml/2006/main" count="140" uniqueCount="122">
  <si>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</si>
  <si>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</si>
  <si>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</si>
  <si>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</si>
  <si>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</si>
  <si>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</si>
  <si>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</si>
  <si>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</si>
  <si>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</si>
  <si>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</si>
  <si>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</si>
  <si>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</si>
  <si>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</si>
  <si>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</si>
  <si>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</si>
  <si>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</si>
  <si>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</si>
  <si>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</si>
  <si>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</si>
  <si>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>Директор организации</t>
  </si>
  <si>
    <t xml:space="preserve">  </t>
  </si>
  <si>
    <t>Для проверки введённых данных:</t>
  </si>
  <si>
    <t xml:space="preserve"> </t>
  </si>
  <si>
    <t>призваны в ряды Вооруженых сил*</t>
  </si>
  <si>
    <t>Желтым цветом выделены столбцы с введенными формулами. Просьба их не корректировать</t>
  </si>
  <si>
    <t>вновь зачислено</t>
  </si>
  <si>
    <t>переведено с других форм обучения внутри ПОО с программ того же уровня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</si>
  <si>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</si>
  <si>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</si>
  <si>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</si>
  <si>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</si>
  <si>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</si>
  <si>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</si>
  <si>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</si>
  <si>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</si>
  <si>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</si>
  <si>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</si>
  <si>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</si>
  <si>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* в столбце 18 указывать отчисленных в связи с призывом в ряды ВС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</si>
  <si>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</si>
  <si>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</si>
  <si>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</si>
  <si>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</si>
  <si>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</si>
  <si>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</si>
  <si>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</si>
  <si>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</si>
  <si>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</si>
  <si>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</si>
  <si>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</si>
  <si>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</si>
  <si>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</si>
  <si>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</si>
  <si>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</si>
  <si>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</si>
  <si>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</si>
  <si>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</si>
  <si>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</si>
  <si>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</si>
  <si>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</si>
  <si>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</si>
  <si>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</si>
  <si>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</si>
  <si>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</si>
  <si>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</si>
  <si>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</si>
  <si>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</si>
  <si>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</si>
  <si>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</si>
  <si>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</si>
  <si>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</si>
  <si>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</si>
  <si>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</si>
  <si>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</si>
  <si>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</si>
  <si>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</si>
  <si>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</si>
  <si>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</si>
  <si>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</si>
  <si>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</si>
  <si>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</si>
  <si>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</si>
  <si>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</si>
  <si>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</si>
  <si>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</si>
  <si>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</si>
  <si>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</si>
  <si>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</si>
  <si>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</si>
  <si>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</si>
  <si>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</si>
  <si>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</si>
  <si>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обучается детей-сирот и детей, оставшихся без попечения родителей    (до 18 лет)</t>
  </si>
  <si>
    <t>Очно-заочное, заочное обучение:</t>
  </si>
  <si>
    <t>строка 1 равна сумме строк 1.1+1.2+1.3</t>
  </si>
  <si>
    <t>строка 1.1 равна сумме строк 1.1.1+1.1.2+1.1.3+1.1.4</t>
  </si>
  <si>
    <t>строка 1.2 равна сумме строк 1.2.1+1.2.2</t>
  </si>
  <si>
    <t>строка 3 равна сумме строк 3.1+3.2+3.3+3.4+3.5</t>
  </si>
  <si>
    <t>строка 3.1 равна сумме строк 3.1.1+3.1.2+3.1.3</t>
  </si>
  <si>
    <t>строка 3.2 равна сумме строк 3.2.1+3.2.2</t>
  </si>
  <si>
    <t>строка 3.3 равна сумме строк 3.3.1+3.3.2+3.3.3</t>
  </si>
  <si>
    <t>строка 3.4 равна сумме строк 3.4.1+3.5.2+3.4.3</t>
  </si>
  <si>
    <t>строка 4 равна сумме строк 1 и 3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</si>
  <si>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</si>
  <si>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</si>
  <si>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</si>
  <si>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со сроком обучения 10 мес.</t>
  </si>
  <si>
    <t>с получением профессии со сроком обучения 1г.10 м.</t>
  </si>
  <si>
    <t>1.1.4.1</t>
  </si>
  <si>
    <t>1.1.4.2</t>
  </si>
  <si>
    <t>по программе основного общего образования на базе 8 классов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</si>
  <si>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</si>
  <si>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</si>
  <si>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</si>
  <si>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</si>
  <si>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</si>
  <si>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</si>
  <si>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</si>
  <si>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</si>
  <si>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Численность студентов на начало отчетного периода на 01.01.2020</t>
  </si>
  <si>
    <t>ГПОУ ЯО Ростовский педагогический колледж</t>
  </si>
  <si>
    <t>на  01.01.2021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</si>
</sst>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left" textRotation="90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vertical="top" wrapText="1"/>
    </xf>
    <xf numFmtId="49" fontId="59" fillId="0" borderId="10" xfId="0" applyNumberFormat="1" applyFont="1" applyBorder="1" applyAlignment="1">
      <alignment horizontal="center" vertical="top" wrapText="1"/>
    </xf>
    <xf numFmtId="0" fontId="57" fillId="33" borderId="0" xfId="0" applyFont="1" applyFill="1" applyAlignment="1">
      <alignment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3" fillId="0" borderId="10" xfId="0" applyNumberFormat="1" applyFont="1" applyBorder="1" applyAlignment="1">
      <alignment horizontal="center" vertical="top" wrapText="1"/>
    </xf>
    <xf numFmtId="0" fontId="63" fillId="33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right" wrapText="1"/>
    </xf>
    <xf numFmtId="0" fontId="56" fillId="0" borderId="0" xfId="0" applyFont="1" applyAlignment="1">
      <alignment horizontal="left"/>
    </xf>
    <xf numFmtId="0" fontId="6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57" fillId="33" borderId="0" xfId="0" applyFont="1" applyFill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>
      <alignment/>
    </xf>
    <xf numFmtId="0" fontId="67" fillId="33" borderId="10" xfId="0" applyFont="1" applyFill="1" applyBorder="1" applyAlignment="1">
      <alignment wrapText="1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0" fontId="66" fillId="0" borderId="0" xfId="0" applyFont="1" applyAlignment="1">
      <alignment/>
    </xf>
    <xf numFmtId="0" fontId="70" fillId="0" borderId="0" xfId="0" applyFont="1" applyAlignment="1">
      <alignment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right" wrapText="1"/>
    </xf>
    <xf numFmtId="0" fontId="76" fillId="33" borderId="10" xfId="0" applyFont="1" applyFill="1" applyBorder="1" applyAlignment="1">
      <alignment/>
    </xf>
    <xf numFmtId="0" fontId="57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horizontal="center" textRotation="90" wrapText="1"/>
    </xf>
    <xf numFmtId="0" fontId="57" fillId="0" borderId="13" xfId="0" applyFont="1" applyBorder="1" applyAlignment="1">
      <alignment horizontal="center" textRotation="90" wrapText="1"/>
    </xf>
    <xf numFmtId="0" fontId="57" fillId="0" borderId="14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0" xfId="0" applyFont="1" applyBorder="1" applyAlignment="1">
      <alignment horizont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6" fillId="0" borderId="18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 textRotation="90" wrapText="1"/>
    </xf>
    <xf numFmtId="0" fontId="57" fillId="0" borderId="17" xfId="0" applyFont="1" applyBorder="1" applyAlignment="1">
      <alignment horizontal="center" vertical="top" textRotation="90" wrapText="1"/>
    </xf>
    <xf numFmtId="0" fontId="57" fillId="0" borderId="13" xfId="0" applyFont="1" applyBorder="1" applyAlignment="1">
      <alignment horizontal="center" vertical="top" textRotation="90" wrapText="1"/>
    </xf>
    <xf numFmtId="0" fontId="57" fillId="0" borderId="12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textRotation="90" wrapText="1"/>
    </xf>
    <xf numFmtId="0" fontId="57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4"/>
  <sheetViews>
    <sheetView tabSelected="1" view="pageBreakPreview" zoomScale="60" zoomScaleNormal="70" zoomScalePageLayoutView="53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30" sqref="X30"/>
    </sheetView>
  </sheetViews>
  <sheetFormatPr defaultColWidth="9.140625" defaultRowHeight="15"/>
  <cols>
    <col min="1" max="1" width="9.7109375" style="23" customWidth="1"/>
    <col min="2" max="2" width="39.57421875" style="39" customWidth="1"/>
    <col min="3" max="3" width="9.8515625" style="3" customWidth="1"/>
    <col min="4" max="4" width="13.00390625" style="3" customWidth="1"/>
    <col min="5" max="5" width="5.71093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0.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5" width="4.851562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3" t="s">
        <v>105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96" t="s">
        <v>104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2"/>
      <c r="B3" s="96" t="s">
        <v>121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>
      <c r="A4" s="24"/>
      <c r="B4" s="95" t="s">
        <v>120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97" t="s">
        <v>1</v>
      </c>
      <c r="B6" s="100" t="s">
        <v>2</v>
      </c>
      <c r="C6" s="84" t="s">
        <v>119</v>
      </c>
      <c r="D6" s="91" t="s">
        <v>3</v>
      </c>
      <c r="E6" s="94" t="s">
        <v>4</v>
      </c>
      <c r="F6" s="94"/>
      <c r="G6" s="94"/>
      <c r="H6" s="94"/>
      <c r="I6" s="94"/>
      <c r="J6" s="104" t="s">
        <v>5</v>
      </c>
      <c r="K6" s="105"/>
      <c r="L6" s="106"/>
      <c r="M6" s="69"/>
      <c r="N6" s="91" t="s">
        <v>6</v>
      </c>
      <c r="O6" s="94" t="s">
        <v>4</v>
      </c>
      <c r="P6" s="94"/>
      <c r="Q6" s="94"/>
      <c r="R6" s="94"/>
      <c r="S6" s="94"/>
      <c r="T6" s="94"/>
      <c r="U6" s="94"/>
      <c r="V6" s="94"/>
      <c r="W6" s="86" t="s">
        <v>7</v>
      </c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8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98"/>
      <c r="B7" s="101"/>
      <c r="C7" s="103"/>
      <c r="D7" s="92"/>
      <c r="E7" s="84" t="s">
        <v>25</v>
      </c>
      <c r="F7" s="84" t="s">
        <v>26</v>
      </c>
      <c r="G7" s="84" t="s">
        <v>27</v>
      </c>
      <c r="H7" s="84" t="s">
        <v>28</v>
      </c>
      <c r="I7" s="84" t="s">
        <v>29</v>
      </c>
      <c r="J7" s="89" t="s">
        <v>8</v>
      </c>
      <c r="K7" s="89" t="s">
        <v>30</v>
      </c>
      <c r="L7" s="89" t="s">
        <v>31</v>
      </c>
      <c r="M7" s="89" t="s">
        <v>118</v>
      </c>
      <c r="N7" s="92"/>
      <c r="O7" s="84" t="s">
        <v>116</v>
      </c>
      <c r="P7" s="84" t="s">
        <v>32</v>
      </c>
      <c r="Q7" s="84" t="s">
        <v>9</v>
      </c>
      <c r="R7" s="84" t="s">
        <v>23</v>
      </c>
      <c r="S7" s="84" t="s">
        <v>33</v>
      </c>
      <c r="T7" s="84" t="s">
        <v>34</v>
      </c>
      <c r="U7" s="84" t="s">
        <v>35</v>
      </c>
      <c r="V7" s="84" t="s">
        <v>36</v>
      </c>
      <c r="W7" s="90" t="s">
        <v>8</v>
      </c>
      <c r="X7" s="89" t="s">
        <v>90</v>
      </c>
      <c r="Y7" s="89" t="s">
        <v>37</v>
      </c>
      <c r="Z7" s="89" t="s">
        <v>92</v>
      </c>
      <c r="AA7" s="86" t="s">
        <v>91</v>
      </c>
      <c r="AB7" s="87"/>
      <c r="AC7" s="88"/>
      <c r="AD7" s="89" t="s">
        <v>41</v>
      </c>
      <c r="AE7" s="89" t="s">
        <v>111</v>
      </c>
      <c r="AF7" s="89" t="s">
        <v>112</v>
      </c>
      <c r="AG7" s="89" t="s">
        <v>42</v>
      </c>
      <c r="AH7" s="89" t="s">
        <v>43</v>
      </c>
      <c r="AI7" s="89" t="s">
        <v>113</v>
      </c>
      <c r="AJ7" s="89" t="s">
        <v>44</v>
      </c>
      <c r="AK7" s="89" t="s">
        <v>46</v>
      </c>
      <c r="AL7" s="89" t="s">
        <v>114</v>
      </c>
      <c r="AM7" s="89" t="s">
        <v>45</v>
      </c>
      <c r="AN7" s="84" t="s">
        <v>115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99"/>
      <c r="B8" s="102"/>
      <c r="C8" s="85"/>
      <c r="D8" s="93"/>
      <c r="E8" s="85"/>
      <c r="F8" s="85"/>
      <c r="G8" s="85"/>
      <c r="H8" s="85"/>
      <c r="I8" s="85"/>
      <c r="J8" s="89"/>
      <c r="K8" s="89"/>
      <c r="L8" s="89"/>
      <c r="M8" s="89"/>
      <c r="N8" s="93"/>
      <c r="O8" s="85"/>
      <c r="P8" s="85"/>
      <c r="Q8" s="85"/>
      <c r="R8" s="85"/>
      <c r="S8" s="85"/>
      <c r="T8" s="85"/>
      <c r="U8" s="85"/>
      <c r="V8" s="85"/>
      <c r="W8" s="90"/>
      <c r="X8" s="89"/>
      <c r="Y8" s="89"/>
      <c r="Z8" s="89"/>
      <c r="AA8" s="7" t="s">
        <v>39</v>
      </c>
      <c r="AB8" s="7" t="s">
        <v>103</v>
      </c>
      <c r="AC8" s="7" t="s">
        <v>40</v>
      </c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7" customFormat="1" ht="18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8">
        <v>13</v>
      </c>
      <c r="N9" s="68">
        <v>14</v>
      </c>
      <c r="O9" s="68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5">
        <v>26</v>
      </c>
      <c r="AA9" s="65">
        <v>27</v>
      </c>
      <c r="AB9" s="65">
        <v>28</v>
      </c>
      <c r="AC9" s="65">
        <v>29</v>
      </c>
      <c r="AD9" s="65">
        <v>30</v>
      </c>
      <c r="AE9" s="65">
        <v>31</v>
      </c>
      <c r="AF9" s="65">
        <v>32</v>
      </c>
      <c r="AG9" s="65">
        <v>33</v>
      </c>
      <c r="AH9" s="65">
        <v>34</v>
      </c>
      <c r="AI9" s="65">
        <v>35</v>
      </c>
      <c r="AJ9" s="65">
        <v>36</v>
      </c>
      <c r="AK9" s="65">
        <v>37</v>
      </c>
      <c r="AL9" s="65">
        <v>38</v>
      </c>
      <c r="AM9" s="65">
        <v>39</v>
      </c>
      <c r="AN9" s="65">
        <v>40</v>
      </c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s="9" customFormat="1" ht="37.5">
      <c r="A10" s="26">
        <v>1</v>
      </c>
      <c r="B10" s="37" t="s">
        <v>13</v>
      </c>
      <c r="C10" s="30">
        <f aca="true" t="shared" si="0" ref="C10:AN10">C11+C22+C25</f>
        <v>579</v>
      </c>
      <c r="D10" s="30">
        <f t="shared" si="0"/>
        <v>187</v>
      </c>
      <c r="E10" s="30">
        <f t="shared" si="0"/>
        <v>160</v>
      </c>
      <c r="F10" s="30">
        <f t="shared" si="0"/>
        <v>13</v>
      </c>
      <c r="G10" s="30">
        <f t="shared" si="0"/>
        <v>4</v>
      </c>
      <c r="H10" s="30">
        <f t="shared" si="0"/>
        <v>10</v>
      </c>
      <c r="I10" s="30">
        <f t="shared" si="0"/>
        <v>0</v>
      </c>
      <c r="J10" s="30">
        <f t="shared" si="0"/>
        <v>130</v>
      </c>
      <c r="K10" s="30">
        <f t="shared" si="0"/>
        <v>99</v>
      </c>
      <c r="L10" s="30">
        <f t="shared" si="0"/>
        <v>0</v>
      </c>
      <c r="M10" s="30">
        <f t="shared" si="0"/>
        <v>2</v>
      </c>
      <c r="N10" s="30">
        <f t="shared" si="0"/>
        <v>58</v>
      </c>
      <c r="O10" s="30">
        <f t="shared" si="0"/>
        <v>4</v>
      </c>
      <c r="P10" s="30">
        <f t="shared" si="0"/>
        <v>8</v>
      </c>
      <c r="Q10" s="30">
        <f t="shared" si="0"/>
        <v>0</v>
      </c>
      <c r="R10" s="30">
        <f t="shared" si="0"/>
        <v>0</v>
      </c>
      <c r="S10" s="30">
        <f t="shared" si="0"/>
        <v>15</v>
      </c>
      <c r="T10" s="30">
        <f t="shared" si="0"/>
        <v>21</v>
      </c>
      <c r="U10" s="30">
        <f t="shared" si="0"/>
        <v>0</v>
      </c>
      <c r="V10" s="30">
        <f t="shared" si="0"/>
        <v>10</v>
      </c>
      <c r="W10" s="30">
        <f t="shared" si="0"/>
        <v>578</v>
      </c>
      <c r="X10" s="73">
        <f t="shared" si="0"/>
        <v>125</v>
      </c>
      <c r="Y10" s="73">
        <f t="shared" si="0"/>
        <v>454</v>
      </c>
      <c r="Z10" s="30">
        <f t="shared" si="0"/>
        <v>13</v>
      </c>
      <c r="AA10" s="30">
        <f t="shared" si="0"/>
        <v>11</v>
      </c>
      <c r="AB10" s="30">
        <f t="shared" si="0"/>
        <v>1</v>
      </c>
      <c r="AC10" s="30">
        <f t="shared" si="0"/>
        <v>1</v>
      </c>
      <c r="AD10" s="30">
        <f t="shared" si="0"/>
        <v>21</v>
      </c>
      <c r="AE10" s="30">
        <f t="shared" si="0"/>
        <v>3</v>
      </c>
      <c r="AF10" s="30">
        <f t="shared" si="0"/>
        <v>2</v>
      </c>
      <c r="AG10" s="30">
        <f t="shared" si="0"/>
        <v>37</v>
      </c>
      <c r="AH10" s="30">
        <f t="shared" si="0"/>
        <v>44</v>
      </c>
      <c r="AI10" s="30">
        <f t="shared" si="0"/>
        <v>11</v>
      </c>
      <c r="AJ10" s="30">
        <f t="shared" si="0"/>
        <v>0</v>
      </c>
      <c r="AK10" s="30">
        <f t="shared" si="0"/>
        <v>13</v>
      </c>
      <c r="AL10" s="30">
        <f t="shared" si="0"/>
        <v>1</v>
      </c>
      <c r="AM10" s="73">
        <f t="shared" si="0"/>
        <v>146</v>
      </c>
      <c r="AN10" s="30">
        <f t="shared" si="0"/>
        <v>12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8" customFormat="1" ht="19.5">
      <c r="A11" s="31" t="s">
        <v>10</v>
      </c>
      <c r="B11" s="40" t="s">
        <v>58</v>
      </c>
      <c r="C11" s="38">
        <f aca="true" t="shared" si="1" ref="C11:AN11">C12+C15+C18+C19</f>
        <v>480</v>
      </c>
      <c r="D11" s="38">
        <f t="shared" si="1"/>
        <v>157</v>
      </c>
      <c r="E11" s="38">
        <f t="shared" si="1"/>
        <v>136</v>
      </c>
      <c r="F11" s="38">
        <f t="shared" si="1"/>
        <v>10</v>
      </c>
      <c r="G11" s="38">
        <f t="shared" si="1"/>
        <v>2</v>
      </c>
      <c r="H11" s="38">
        <f t="shared" si="1"/>
        <v>9</v>
      </c>
      <c r="I11" s="38">
        <f t="shared" si="1"/>
        <v>0</v>
      </c>
      <c r="J11" s="38">
        <f t="shared" si="1"/>
        <v>109</v>
      </c>
      <c r="K11" s="38">
        <f t="shared" si="1"/>
        <v>79</v>
      </c>
      <c r="L11" s="38">
        <f t="shared" si="1"/>
        <v>0</v>
      </c>
      <c r="M11" s="38">
        <f t="shared" si="1"/>
        <v>2</v>
      </c>
      <c r="N11" s="38">
        <f t="shared" si="1"/>
        <v>40</v>
      </c>
      <c r="O11" s="38">
        <f t="shared" si="1"/>
        <v>4</v>
      </c>
      <c r="P11" s="38">
        <f t="shared" si="1"/>
        <v>8</v>
      </c>
      <c r="Q11" s="38">
        <f t="shared" si="1"/>
        <v>0</v>
      </c>
      <c r="R11" s="38">
        <f t="shared" si="1"/>
        <v>0</v>
      </c>
      <c r="S11" s="38">
        <f t="shared" si="1"/>
        <v>9</v>
      </c>
      <c r="T11" s="38">
        <f t="shared" si="1"/>
        <v>10</v>
      </c>
      <c r="U11" s="38">
        <f t="shared" si="1"/>
        <v>0</v>
      </c>
      <c r="V11" s="38">
        <f t="shared" si="1"/>
        <v>9</v>
      </c>
      <c r="W11" s="38">
        <f t="shared" si="1"/>
        <v>488</v>
      </c>
      <c r="X11" s="74">
        <f t="shared" si="1"/>
        <v>125</v>
      </c>
      <c r="Y11" s="74">
        <f t="shared" si="1"/>
        <v>369</v>
      </c>
      <c r="Z11" s="38">
        <f t="shared" si="1"/>
        <v>13</v>
      </c>
      <c r="AA11" s="38">
        <f t="shared" si="1"/>
        <v>11</v>
      </c>
      <c r="AB11" s="38">
        <f t="shared" si="1"/>
        <v>1</v>
      </c>
      <c r="AC11" s="38">
        <f t="shared" si="1"/>
        <v>1</v>
      </c>
      <c r="AD11" s="38">
        <f t="shared" si="1"/>
        <v>21</v>
      </c>
      <c r="AE11" s="38">
        <f t="shared" si="1"/>
        <v>3</v>
      </c>
      <c r="AF11" s="38">
        <f t="shared" si="1"/>
        <v>1</v>
      </c>
      <c r="AG11" s="38">
        <f t="shared" si="1"/>
        <v>37</v>
      </c>
      <c r="AH11" s="38">
        <f t="shared" si="1"/>
        <v>44</v>
      </c>
      <c r="AI11" s="38">
        <f t="shared" si="1"/>
        <v>11</v>
      </c>
      <c r="AJ11" s="38">
        <f t="shared" si="1"/>
        <v>0</v>
      </c>
      <c r="AK11" s="38">
        <f t="shared" si="1"/>
        <v>11</v>
      </c>
      <c r="AL11" s="38">
        <f t="shared" si="1"/>
        <v>1</v>
      </c>
      <c r="AM11" s="74">
        <f t="shared" si="1"/>
        <v>146</v>
      </c>
      <c r="AN11" s="38">
        <f t="shared" si="1"/>
        <v>12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53" customFormat="1" ht="37.5">
      <c r="A12" s="45" t="s">
        <v>47</v>
      </c>
      <c r="B12" s="44" t="s">
        <v>49</v>
      </c>
      <c r="C12" s="51">
        <f>C14+C13</f>
        <v>480</v>
      </c>
      <c r="D12" s="51">
        <f aca="true" t="shared" si="2" ref="D12:AN12">D14+D13</f>
        <v>157</v>
      </c>
      <c r="E12" s="51">
        <f t="shared" si="2"/>
        <v>136</v>
      </c>
      <c r="F12" s="51">
        <f t="shared" si="2"/>
        <v>10</v>
      </c>
      <c r="G12" s="51">
        <f t="shared" si="2"/>
        <v>2</v>
      </c>
      <c r="H12" s="51">
        <f t="shared" si="2"/>
        <v>9</v>
      </c>
      <c r="I12" s="51">
        <f t="shared" si="2"/>
        <v>0</v>
      </c>
      <c r="J12" s="72">
        <f t="shared" si="2"/>
        <v>109</v>
      </c>
      <c r="K12" s="51">
        <f t="shared" si="2"/>
        <v>79</v>
      </c>
      <c r="L12" s="51">
        <f t="shared" si="2"/>
        <v>0</v>
      </c>
      <c r="M12" s="51">
        <f t="shared" si="2"/>
        <v>2</v>
      </c>
      <c r="N12" s="51">
        <f t="shared" si="2"/>
        <v>40</v>
      </c>
      <c r="O12" s="51">
        <f t="shared" si="2"/>
        <v>4</v>
      </c>
      <c r="P12" s="51">
        <f t="shared" si="2"/>
        <v>8</v>
      </c>
      <c r="Q12" s="51">
        <f t="shared" si="2"/>
        <v>0</v>
      </c>
      <c r="R12" s="51">
        <f t="shared" si="2"/>
        <v>0</v>
      </c>
      <c r="S12" s="51">
        <f t="shared" si="2"/>
        <v>9</v>
      </c>
      <c r="T12" s="51">
        <f t="shared" si="2"/>
        <v>10</v>
      </c>
      <c r="U12" s="51">
        <f t="shared" si="2"/>
        <v>0</v>
      </c>
      <c r="V12" s="51">
        <f t="shared" si="2"/>
        <v>9</v>
      </c>
      <c r="W12" s="51">
        <f t="shared" si="2"/>
        <v>488</v>
      </c>
      <c r="X12" s="71">
        <f t="shared" si="2"/>
        <v>125</v>
      </c>
      <c r="Y12" s="71">
        <f t="shared" si="2"/>
        <v>369</v>
      </c>
      <c r="Z12" s="51">
        <f t="shared" si="2"/>
        <v>13</v>
      </c>
      <c r="AA12" s="51">
        <f t="shared" si="2"/>
        <v>11</v>
      </c>
      <c r="AB12" s="51">
        <f t="shared" si="2"/>
        <v>1</v>
      </c>
      <c r="AC12" s="51">
        <f t="shared" si="2"/>
        <v>1</v>
      </c>
      <c r="AD12" s="51">
        <f t="shared" si="2"/>
        <v>21</v>
      </c>
      <c r="AE12" s="51">
        <f t="shared" si="2"/>
        <v>3</v>
      </c>
      <c r="AF12" s="51">
        <f t="shared" si="2"/>
        <v>1</v>
      </c>
      <c r="AG12" s="51">
        <f t="shared" si="2"/>
        <v>37</v>
      </c>
      <c r="AH12" s="51">
        <f t="shared" si="2"/>
        <v>44</v>
      </c>
      <c r="AI12" s="51">
        <f t="shared" si="2"/>
        <v>11</v>
      </c>
      <c r="AJ12" s="51">
        <f t="shared" si="2"/>
        <v>0</v>
      </c>
      <c r="AK12" s="51">
        <f t="shared" si="2"/>
        <v>11</v>
      </c>
      <c r="AL12" s="51">
        <f t="shared" si="2"/>
        <v>1</v>
      </c>
      <c r="AM12" s="72">
        <f t="shared" si="2"/>
        <v>146</v>
      </c>
      <c r="AN12" s="51">
        <f t="shared" si="2"/>
        <v>12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1:54" s="16" customFormat="1" ht="33">
      <c r="A13" s="20" t="s">
        <v>59</v>
      </c>
      <c r="B13" s="11" t="s">
        <v>53</v>
      </c>
      <c r="C13" s="12">
        <v>480</v>
      </c>
      <c r="D13" s="13">
        <f>E13+F13+I13+G13+H13</f>
        <v>157</v>
      </c>
      <c r="E13" s="70">
        <v>136</v>
      </c>
      <c r="F13" s="70">
        <v>10</v>
      </c>
      <c r="G13" s="70">
        <v>2</v>
      </c>
      <c r="H13" s="70">
        <v>9</v>
      </c>
      <c r="I13" s="70">
        <v>0</v>
      </c>
      <c r="J13" s="70">
        <v>109</v>
      </c>
      <c r="K13" s="70">
        <v>79</v>
      </c>
      <c r="L13" s="70"/>
      <c r="M13" s="70">
        <v>2</v>
      </c>
      <c r="N13" s="13">
        <f>O13+Q13+R13+S13+T13+U13+V13+P13</f>
        <v>40</v>
      </c>
      <c r="O13" s="70">
        <v>4</v>
      </c>
      <c r="P13" s="70">
        <v>8</v>
      </c>
      <c r="Q13" s="70"/>
      <c r="R13" s="70"/>
      <c r="S13" s="70">
        <v>9</v>
      </c>
      <c r="T13" s="70">
        <v>10</v>
      </c>
      <c r="U13" s="70"/>
      <c r="V13" s="70">
        <v>9</v>
      </c>
      <c r="W13" s="13">
        <f>C13+D13-J13-N13</f>
        <v>488</v>
      </c>
      <c r="X13" s="70">
        <v>125</v>
      </c>
      <c r="Y13" s="70">
        <v>369</v>
      </c>
      <c r="Z13" s="76">
        <v>13</v>
      </c>
      <c r="AA13" s="76">
        <v>11</v>
      </c>
      <c r="AB13" s="76">
        <v>1</v>
      </c>
      <c r="AC13" s="76">
        <v>1</v>
      </c>
      <c r="AD13" s="76">
        <v>21</v>
      </c>
      <c r="AE13" s="70">
        <v>3</v>
      </c>
      <c r="AF13" s="70">
        <v>1</v>
      </c>
      <c r="AG13" s="70">
        <v>37</v>
      </c>
      <c r="AH13" s="70">
        <v>44</v>
      </c>
      <c r="AI13" s="70">
        <v>11</v>
      </c>
      <c r="AJ13" s="70"/>
      <c r="AK13" s="70">
        <v>11</v>
      </c>
      <c r="AL13" s="70">
        <v>1</v>
      </c>
      <c r="AM13" s="77">
        <v>146</v>
      </c>
      <c r="AN13" s="77">
        <v>12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0" t="s">
        <v>64</v>
      </c>
      <c r="B14" s="11" t="s">
        <v>54</v>
      </c>
      <c r="C14" s="12"/>
      <c r="D14" s="13">
        <f>E14+F14+I14+G14+H14</f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3">
        <f>O14+Q14+R14+S14+T14+U14+V14+P14</f>
        <v>0</v>
      </c>
      <c r="O14" s="12"/>
      <c r="P14" s="12"/>
      <c r="Q14" s="12"/>
      <c r="R14" s="12"/>
      <c r="S14" s="12"/>
      <c r="T14" s="12"/>
      <c r="U14" s="12"/>
      <c r="V14" s="12"/>
      <c r="W14" s="13">
        <f>C14+D14-J14-N14</f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3" customFormat="1" ht="56.25">
      <c r="A15" s="45" t="s">
        <v>48</v>
      </c>
      <c r="B15" s="44" t="s">
        <v>50</v>
      </c>
      <c r="C15" s="51">
        <f>C17+C16</f>
        <v>0</v>
      </c>
      <c r="D15" s="51">
        <f aca="true" t="shared" si="3" ref="D15:AN15">D17+D16</f>
        <v>0</v>
      </c>
      <c r="E15" s="51">
        <f t="shared" si="3"/>
        <v>0</v>
      </c>
      <c r="F15" s="51">
        <f t="shared" si="3"/>
        <v>0</v>
      </c>
      <c r="G15" s="51">
        <f t="shared" si="3"/>
        <v>0</v>
      </c>
      <c r="H15" s="51">
        <f t="shared" si="3"/>
        <v>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1">
        <f t="shared" si="3"/>
        <v>0</v>
      </c>
      <c r="M15" s="51">
        <f t="shared" si="3"/>
        <v>0</v>
      </c>
      <c r="N15" s="51">
        <f t="shared" si="3"/>
        <v>0</v>
      </c>
      <c r="O15" s="51">
        <f t="shared" si="3"/>
        <v>0</v>
      </c>
      <c r="P15" s="51">
        <f t="shared" si="3"/>
        <v>0</v>
      </c>
      <c r="Q15" s="51">
        <f t="shared" si="3"/>
        <v>0</v>
      </c>
      <c r="R15" s="51">
        <f t="shared" si="3"/>
        <v>0</v>
      </c>
      <c r="S15" s="51">
        <f t="shared" si="3"/>
        <v>0</v>
      </c>
      <c r="T15" s="51">
        <f t="shared" si="3"/>
        <v>0</v>
      </c>
      <c r="U15" s="51">
        <f t="shared" si="3"/>
        <v>0</v>
      </c>
      <c r="V15" s="51">
        <f t="shared" si="3"/>
        <v>0</v>
      </c>
      <c r="W15" s="51">
        <f t="shared" si="3"/>
        <v>0</v>
      </c>
      <c r="X15" s="51">
        <f t="shared" si="3"/>
        <v>0</v>
      </c>
      <c r="Y15" s="51">
        <f t="shared" si="3"/>
        <v>0</v>
      </c>
      <c r="Z15" s="51">
        <f t="shared" si="3"/>
        <v>0</v>
      </c>
      <c r="AA15" s="51">
        <f t="shared" si="3"/>
        <v>0</v>
      </c>
      <c r="AB15" s="51">
        <f t="shared" si="3"/>
        <v>0</v>
      </c>
      <c r="AC15" s="51">
        <f t="shared" si="3"/>
        <v>0</v>
      </c>
      <c r="AD15" s="51">
        <f t="shared" si="3"/>
        <v>0</v>
      </c>
      <c r="AE15" s="51">
        <f t="shared" si="3"/>
        <v>0</v>
      </c>
      <c r="AF15" s="51">
        <f t="shared" si="3"/>
        <v>0</v>
      </c>
      <c r="AG15" s="51">
        <f t="shared" si="3"/>
        <v>0</v>
      </c>
      <c r="AH15" s="51">
        <f t="shared" si="3"/>
        <v>0</v>
      </c>
      <c r="AI15" s="51">
        <f t="shared" si="3"/>
        <v>0</v>
      </c>
      <c r="AJ15" s="51">
        <f t="shared" si="3"/>
        <v>0</v>
      </c>
      <c r="AK15" s="51">
        <f t="shared" si="3"/>
        <v>0</v>
      </c>
      <c r="AL15" s="51">
        <f t="shared" si="3"/>
        <v>0</v>
      </c>
      <c r="AM15" s="51">
        <f t="shared" si="3"/>
        <v>0</v>
      </c>
      <c r="AN15" s="51">
        <f t="shared" si="3"/>
        <v>0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16" customFormat="1" ht="33">
      <c r="A16" s="20" t="s">
        <v>60</v>
      </c>
      <c r="B16" s="11" t="s">
        <v>53</v>
      </c>
      <c r="C16" s="12"/>
      <c r="D16" s="13">
        <f>E16+F16+I16+G16+H16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>O16+Q16+R16+S16+T16+U16+V16+P16</f>
        <v>0</v>
      </c>
      <c r="O16" s="12"/>
      <c r="P16" s="12"/>
      <c r="Q16" s="12"/>
      <c r="R16" s="12"/>
      <c r="S16" s="12"/>
      <c r="T16" s="12"/>
      <c r="U16" s="12"/>
      <c r="V16" s="12"/>
      <c r="W16" s="13">
        <f>C16+D16-J16-N16</f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0" t="s">
        <v>61</v>
      </c>
      <c r="B17" s="11" t="s">
        <v>54</v>
      </c>
      <c r="C17" s="12"/>
      <c r="D17" s="13">
        <f>E17+F17+I17+G17+H17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>O17+Q17+R17+S17+T17+U17+V17+P17</f>
        <v>0</v>
      </c>
      <c r="O17" s="12"/>
      <c r="P17" s="12"/>
      <c r="Q17" s="12"/>
      <c r="R17" s="12"/>
      <c r="S17" s="12"/>
      <c r="T17" s="12"/>
      <c r="U17" s="12"/>
      <c r="V17" s="12"/>
      <c r="W17" s="13">
        <f>C17+D17-J17-N17</f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4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50" customFormat="1" ht="66">
      <c r="A18" s="45" t="s">
        <v>62</v>
      </c>
      <c r="B18" s="19" t="s">
        <v>117</v>
      </c>
      <c r="C18" s="12"/>
      <c r="D18" s="13">
        <f>E18+F18+I18+G18+H18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O18+Q18+R18+S18+T18+U18+V18+P18</f>
        <v>0</v>
      </c>
      <c r="O18" s="12"/>
      <c r="P18" s="12"/>
      <c r="Q18" s="12"/>
      <c r="R18" s="12"/>
      <c r="S18" s="12"/>
      <c r="T18" s="12"/>
      <c r="U18" s="12"/>
      <c r="V18" s="12"/>
      <c r="W18" s="13">
        <f>C18+D18-J18-N18</f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4"/>
      <c r="AN18" s="14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s="50" customFormat="1" ht="33">
      <c r="A19" s="45" t="s">
        <v>63</v>
      </c>
      <c r="B19" s="19" t="s">
        <v>110</v>
      </c>
      <c r="C19" s="47">
        <f>SUM(C20:C21)</f>
        <v>0</v>
      </c>
      <c r="D19" s="47">
        <f aca="true" t="shared" si="4" ref="D19:AN19">SUM(D20:D21)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7">
        <f t="shared" si="4"/>
        <v>0</v>
      </c>
      <c r="AB19" s="47">
        <f t="shared" si="4"/>
        <v>0</v>
      </c>
      <c r="AC19" s="47">
        <f t="shared" si="4"/>
        <v>0</v>
      </c>
      <c r="AD19" s="47">
        <f t="shared" si="4"/>
        <v>0</v>
      </c>
      <c r="AE19" s="47">
        <f t="shared" si="4"/>
        <v>0</v>
      </c>
      <c r="AF19" s="47">
        <f t="shared" si="4"/>
        <v>0</v>
      </c>
      <c r="AG19" s="47">
        <f t="shared" si="4"/>
        <v>0</v>
      </c>
      <c r="AH19" s="47">
        <f t="shared" si="4"/>
        <v>0</v>
      </c>
      <c r="AI19" s="47">
        <f t="shared" si="4"/>
        <v>0</v>
      </c>
      <c r="AJ19" s="47">
        <f t="shared" si="4"/>
        <v>0</v>
      </c>
      <c r="AK19" s="47">
        <f t="shared" si="4"/>
        <v>0</v>
      </c>
      <c r="AL19" s="47">
        <f t="shared" si="4"/>
        <v>0</v>
      </c>
      <c r="AM19" s="47">
        <f t="shared" si="4"/>
        <v>0</v>
      </c>
      <c r="AN19" s="47">
        <f t="shared" si="4"/>
        <v>0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s="50" customFormat="1" ht="17.25">
      <c r="A20" s="20" t="s">
        <v>108</v>
      </c>
      <c r="B20" s="11" t="s">
        <v>106</v>
      </c>
      <c r="C20" s="46"/>
      <c r="D20" s="47">
        <f>E20+F20+I20+G20+H20</f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7">
        <f>O20+Q20+R20+S20+T20+U20+V20+P20</f>
        <v>0</v>
      </c>
      <c r="O20" s="46"/>
      <c r="P20" s="46"/>
      <c r="Q20" s="46"/>
      <c r="R20" s="46"/>
      <c r="S20" s="46"/>
      <c r="T20" s="46"/>
      <c r="U20" s="46"/>
      <c r="V20" s="46"/>
      <c r="W20" s="47">
        <f>C20+D20-J20-N20</f>
        <v>0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8"/>
      <c r="AN20" s="48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s="16" customFormat="1" ht="33">
      <c r="A21" s="20" t="s">
        <v>109</v>
      </c>
      <c r="B21" s="11" t="s">
        <v>107</v>
      </c>
      <c r="C21" s="12"/>
      <c r="D21" s="13">
        <f>E21+F21+I21+G21+H21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47">
        <f>O21+Q21+R21+S21+T21+U21+V21+P21</f>
        <v>0</v>
      </c>
      <c r="O21" s="12"/>
      <c r="P21" s="12"/>
      <c r="Q21" s="12"/>
      <c r="R21" s="12"/>
      <c r="S21" s="12"/>
      <c r="T21" s="12"/>
      <c r="U21" s="12"/>
      <c r="V21" s="12"/>
      <c r="W21" s="13">
        <f>C21+D21-J21-N21</f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28" customFormat="1" ht="39">
      <c r="A22" s="29" t="s">
        <v>11</v>
      </c>
      <c r="B22" s="40" t="s">
        <v>65</v>
      </c>
      <c r="C22" s="30">
        <f>SUM(C23:C24)</f>
        <v>0</v>
      </c>
      <c r="D22" s="30">
        <f aca="true" t="shared" si="5" ref="D22:AN22">SUM(D23:D24)</f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  <c r="AA22" s="30">
        <f t="shared" si="5"/>
        <v>0</v>
      </c>
      <c r="AB22" s="30">
        <f t="shared" si="5"/>
        <v>0</v>
      </c>
      <c r="AC22" s="30">
        <f t="shared" si="5"/>
        <v>0</v>
      </c>
      <c r="AD22" s="30">
        <f t="shared" si="5"/>
        <v>0</v>
      </c>
      <c r="AE22" s="30">
        <f t="shared" si="5"/>
        <v>0</v>
      </c>
      <c r="AF22" s="30">
        <f t="shared" si="5"/>
        <v>0</v>
      </c>
      <c r="AG22" s="30">
        <f t="shared" si="5"/>
        <v>0</v>
      </c>
      <c r="AH22" s="30">
        <f t="shared" si="5"/>
        <v>0</v>
      </c>
      <c r="AI22" s="30">
        <f t="shared" si="5"/>
        <v>0</v>
      </c>
      <c r="AJ22" s="30">
        <f t="shared" si="5"/>
        <v>0</v>
      </c>
      <c r="AK22" s="30">
        <f t="shared" si="5"/>
        <v>0</v>
      </c>
      <c r="AL22" s="30">
        <f t="shared" si="5"/>
        <v>0</v>
      </c>
      <c r="AM22" s="30">
        <f t="shared" si="5"/>
        <v>0</v>
      </c>
      <c r="AN22" s="30">
        <f t="shared" si="5"/>
        <v>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16" customFormat="1" ht="37.5">
      <c r="A23" s="20" t="s">
        <v>51</v>
      </c>
      <c r="B23" s="41" t="s">
        <v>55</v>
      </c>
      <c r="C23" s="12"/>
      <c r="D23" s="10">
        <f>E23+F23+I23+G23+H23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0">
        <f>O23+Q23+R23+S23+T23+U23+V23+P23</f>
        <v>0</v>
      </c>
      <c r="O23" s="12"/>
      <c r="P23" s="12"/>
      <c r="Q23" s="12"/>
      <c r="R23" s="12"/>
      <c r="S23" s="12"/>
      <c r="T23" s="12"/>
      <c r="U23" s="12"/>
      <c r="V23" s="12"/>
      <c r="W23" s="10">
        <f>C23+D23-J23-N23</f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4"/>
      <c r="AN23" s="14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6" customFormat="1" ht="56.25">
      <c r="A24" s="20" t="s">
        <v>52</v>
      </c>
      <c r="B24" s="41" t="s">
        <v>56</v>
      </c>
      <c r="C24" s="12"/>
      <c r="D24" s="10">
        <f>E24+F24+I24+G24+H24</f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0">
        <f>O24+Q24+R24+S24+T24+U24+V24+P24</f>
        <v>0</v>
      </c>
      <c r="O24" s="12"/>
      <c r="P24" s="12"/>
      <c r="Q24" s="12"/>
      <c r="R24" s="12"/>
      <c r="S24" s="12"/>
      <c r="T24" s="12"/>
      <c r="U24" s="12"/>
      <c r="V24" s="12"/>
      <c r="W24" s="10">
        <f>C24+D24-J24-N24</f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4"/>
      <c r="AN24" s="14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35" customFormat="1" ht="51.75">
      <c r="A25" s="31" t="s">
        <v>12</v>
      </c>
      <c r="B25" s="79" t="s">
        <v>57</v>
      </c>
      <c r="C25" s="32">
        <v>99</v>
      </c>
      <c r="D25" s="18">
        <f>E25+F25+I25+G25+H25</f>
        <v>30</v>
      </c>
      <c r="E25" s="32">
        <v>24</v>
      </c>
      <c r="F25" s="32">
        <v>3</v>
      </c>
      <c r="G25" s="32">
        <v>2</v>
      </c>
      <c r="H25" s="32">
        <v>1</v>
      </c>
      <c r="I25" s="32"/>
      <c r="J25" s="32">
        <v>21</v>
      </c>
      <c r="K25" s="32">
        <v>20</v>
      </c>
      <c r="L25" s="32"/>
      <c r="M25" s="32"/>
      <c r="N25" s="18">
        <f>O25+Q25+R25+S25+T25+U25+V25+P25</f>
        <v>18</v>
      </c>
      <c r="O25" s="32"/>
      <c r="P25" s="32"/>
      <c r="Q25" s="32"/>
      <c r="R25" s="32"/>
      <c r="S25" s="32">
        <v>6</v>
      </c>
      <c r="T25" s="32">
        <v>11</v>
      </c>
      <c r="U25" s="32"/>
      <c r="V25" s="32">
        <v>1</v>
      </c>
      <c r="W25" s="18">
        <f>C25+D25-J25-N25</f>
        <v>90</v>
      </c>
      <c r="X25" s="32"/>
      <c r="Y25" s="32">
        <v>85</v>
      </c>
      <c r="Z25" s="32"/>
      <c r="AA25" s="32"/>
      <c r="AB25" s="32"/>
      <c r="AC25" s="32"/>
      <c r="AD25" s="32"/>
      <c r="AE25" s="32"/>
      <c r="AF25" s="32">
        <v>1</v>
      </c>
      <c r="AG25" s="32"/>
      <c r="AH25" s="32"/>
      <c r="AI25" s="32"/>
      <c r="AJ25" s="32"/>
      <c r="AK25" s="32">
        <v>2</v>
      </c>
      <c r="AL25" s="32"/>
      <c r="AM25" s="33"/>
      <c r="AN25" s="33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s="16" customFormat="1" ht="33">
      <c r="A26" s="17">
        <v>2</v>
      </c>
      <c r="B26" s="83" t="s">
        <v>14</v>
      </c>
      <c r="C26" s="12">
        <v>518</v>
      </c>
      <c r="D26" s="13">
        <f>E26+F26+I26+G26+H26</f>
        <v>159</v>
      </c>
      <c r="E26" s="70">
        <v>138</v>
      </c>
      <c r="F26" s="70">
        <v>8</v>
      </c>
      <c r="G26" s="70">
        <v>5</v>
      </c>
      <c r="H26" s="70">
        <v>7</v>
      </c>
      <c r="I26" s="70">
        <v>1</v>
      </c>
      <c r="J26" s="70">
        <v>109</v>
      </c>
      <c r="K26" s="70">
        <v>97</v>
      </c>
      <c r="L26" s="70"/>
      <c r="M26" s="70">
        <v>2</v>
      </c>
      <c r="N26" s="13">
        <f>O26+Q26+R26+S26+T26+U26+V26+P26</f>
        <v>61</v>
      </c>
      <c r="O26" s="70">
        <v>8</v>
      </c>
      <c r="P26" s="70">
        <v>6</v>
      </c>
      <c r="Q26" s="70"/>
      <c r="R26" s="70"/>
      <c r="S26" s="70">
        <v>17</v>
      </c>
      <c r="T26" s="70">
        <v>19</v>
      </c>
      <c r="U26" s="70"/>
      <c r="V26" s="70">
        <v>11</v>
      </c>
      <c r="W26" s="13">
        <f>C26+D26-J26-N26</f>
        <v>507</v>
      </c>
      <c r="X26" s="70">
        <v>93</v>
      </c>
      <c r="Y26" s="70">
        <v>456</v>
      </c>
      <c r="Z26" s="80">
        <v>11</v>
      </c>
      <c r="AA26" s="80">
        <v>10</v>
      </c>
      <c r="AB26" s="80"/>
      <c r="AC26" s="80">
        <v>1</v>
      </c>
      <c r="AD26" s="80">
        <v>17</v>
      </c>
      <c r="AE26" s="80">
        <v>1</v>
      </c>
      <c r="AF26" s="80">
        <v>2</v>
      </c>
      <c r="AG26" s="80">
        <v>27</v>
      </c>
      <c r="AH26" s="80">
        <v>43</v>
      </c>
      <c r="AI26" s="80">
        <v>9</v>
      </c>
      <c r="AJ26" s="80"/>
      <c r="AK26" s="81">
        <v>13</v>
      </c>
      <c r="AL26" s="81"/>
      <c r="AM26" s="82">
        <v>133</v>
      </c>
      <c r="AN26" s="82">
        <v>10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9" customFormat="1" ht="56.25">
      <c r="A27" s="26">
        <v>3</v>
      </c>
      <c r="B27" s="36" t="s">
        <v>67</v>
      </c>
      <c r="C27" s="30">
        <f>C39+C28+C36+C43+C47</f>
        <v>71</v>
      </c>
      <c r="D27" s="30">
        <f aca="true" t="shared" si="6" ref="D27:AN27">D39+D28+D36+D43+D47</f>
        <v>129</v>
      </c>
      <c r="E27" s="30">
        <f t="shared" si="6"/>
        <v>120</v>
      </c>
      <c r="F27" s="30">
        <f t="shared" si="6"/>
        <v>3</v>
      </c>
      <c r="G27" s="30">
        <f t="shared" si="6"/>
        <v>2</v>
      </c>
      <c r="H27" s="30">
        <f t="shared" si="6"/>
        <v>0</v>
      </c>
      <c r="I27" s="30">
        <f t="shared" si="6"/>
        <v>4</v>
      </c>
      <c r="J27" s="30">
        <f t="shared" si="6"/>
        <v>90</v>
      </c>
      <c r="K27" s="30">
        <f t="shared" si="6"/>
        <v>86</v>
      </c>
      <c r="L27" s="30">
        <f t="shared" si="6"/>
        <v>0</v>
      </c>
      <c r="M27" s="30">
        <f>M39+M28+M36+M43+M47</f>
        <v>0</v>
      </c>
      <c r="N27" s="30">
        <f t="shared" si="6"/>
        <v>28</v>
      </c>
      <c r="O27" s="30">
        <f t="shared" si="6"/>
        <v>12</v>
      </c>
      <c r="P27" s="30">
        <f t="shared" si="6"/>
        <v>0</v>
      </c>
      <c r="Q27" s="30">
        <f t="shared" si="6"/>
        <v>0</v>
      </c>
      <c r="R27" s="30">
        <f t="shared" si="6"/>
        <v>0</v>
      </c>
      <c r="S27" s="30">
        <f t="shared" si="6"/>
        <v>4</v>
      </c>
      <c r="T27" s="30">
        <f t="shared" si="6"/>
        <v>5</v>
      </c>
      <c r="U27" s="30">
        <f t="shared" si="6"/>
        <v>0</v>
      </c>
      <c r="V27" s="30">
        <f t="shared" si="6"/>
        <v>7</v>
      </c>
      <c r="W27" s="30">
        <f t="shared" si="6"/>
        <v>82</v>
      </c>
      <c r="X27" s="30">
        <f t="shared" si="6"/>
        <v>46</v>
      </c>
      <c r="Y27" s="30">
        <f t="shared" si="6"/>
        <v>136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30">
        <f t="shared" si="6"/>
        <v>0</v>
      </c>
      <c r="AF27" s="30">
        <f t="shared" si="6"/>
        <v>0</v>
      </c>
      <c r="AG27" s="30">
        <f t="shared" si="6"/>
        <v>0</v>
      </c>
      <c r="AH27" s="30">
        <f t="shared" si="6"/>
        <v>0</v>
      </c>
      <c r="AI27" s="30">
        <f t="shared" si="6"/>
        <v>0</v>
      </c>
      <c r="AJ27" s="30">
        <f t="shared" si="6"/>
        <v>0</v>
      </c>
      <c r="AK27" s="30">
        <f t="shared" si="6"/>
        <v>3</v>
      </c>
      <c r="AL27" s="30">
        <f t="shared" si="6"/>
        <v>1</v>
      </c>
      <c r="AM27" s="30">
        <f t="shared" si="6"/>
        <v>12</v>
      </c>
      <c r="AN27" s="30">
        <f t="shared" si="6"/>
        <v>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s="56" customFormat="1" ht="19.5">
      <c r="A28" s="57" t="s">
        <v>66</v>
      </c>
      <c r="B28" s="40" t="s">
        <v>58</v>
      </c>
      <c r="C28" s="54">
        <f>C29+C32+C35</f>
        <v>45</v>
      </c>
      <c r="D28" s="54">
        <f aca="true" t="shared" si="7" ref="D28:AN28">D29+D32+D35</f>
        <v>41</v>
      </c>
      <c r="E28" s="54">
        <f t="shared" si="7"/>
        <v>33</v>
      </c>
      <c r="F28" s="54">
        <f t="shared" si="7"/>
        <v>3</v>
      </c>
      <c r="G28" s="54">
        <f t="shared" si="7"/>
        <v>1</v>
      </c>
      <c r="H28" s="54">
        <f t="shared" si="7"/>
        <v>0</v>
      </c>
      <c r="I28" s="54">
        <f t="shared" si="7"/>
        <v>4</v>
      </c>
      <c r="J28" s="54">
        <f t="shared" si="7"/>
        <v>1</v>
      </c>
      <c r="K28" s="54">
        <f t="shared" si="7"/>
        <v>0</v>
      </c>
      <c r="L28" s="54">
        <f t="shared" si="7"/>
        <v>0</v>
      </c>
      <c r="M28" s="54">
        <f>M29+M32+M35</f>
        <v>0</v>
      </c>
      <c r="N28" s="54">
        <f t="shared" si="7"/>
        <v>22</v>
      </c>
      <c r="O28" s="54">
        <f t="shared" si="7"/>
        <v>12</v>
      </c>
      <c r="P28" s="54">
        <f t="shared" si="7"/>
        <v>0</v>
      </c>
      <c r="Q28" s="54">
        <f t="shared" si="7"/>
        <v>0</v>
      </c>
      <c r="R28" s="54">
        <f t="shared" si="7"/>
        <v>0</v>
      </c>
      <c r="S28" s="54">
        <f t="shared" si="7"/>
        <v>1</v>
      </c>
      <c r="T28" s="54">
        <f t="shared" si="7"/>
        <v>2</v>
      </c>
      <c r="U28" s="54">
        <f t="shared" si="7"/>
        <v>0</v>
      </c>
      <c r="V28" s="54">
        <f t="shared" si="7"/>
        <v>7</v>
      </c>
      <c r="W28" s="54">
        <f t="shared" si="7"/>
        <v>63</v>
      </c>
      <c r="X28" s="54">
        <f t="shared" si="7"/>
        <v>12</v>
      </c>
      <c r="Y28" s="54">
        <f t="shared" si="7"/>
        <v>38</v>
      </c>
      <c r="Z28" s="54">
        <f t="shared" si="7"/>
        <v>0</v>
      </c>
      <c r="AA28" s="54">
        <f t="shared" si="7"/>
        <v>0</v>
      </c>
      <c r="AB28" s="54">
        <f t="shared" si="7"/>
        <v>0</v>
      </c>
      <c r="AC28" s="54">
        <f t="shared" si="7"/>
        <v>0</v>
      </c>
      <c r="AD28" s="54">
        <f t="shared" si="7"/>
        <v>0</v>
      </c>
      <c r="AE28" s="54">
        <f t="shared" si="7"/>
        <v>0</v>
      </c>
      <c r="AF28" s="54">
        <f t="shared" si="7"/>
        <v>0</v>
      </c>
      <c r="AG28" s="54">
        <f t="shared" si="7"/>
        <v>0</v>
      </c>
      <c r="AH28" s="54">
        <f t="shared" si="7"/>
        <v>0</v>
      </c>
      <c r="AI28" s="54">
        <f t="shared" si="7"/>
        <v>0</v>
      </c>
      <c r="AJ28" s="54">
        <f t="shared" si="7"/>
        <v>0</v>
      </c>
      <c r="AK28" s="54">
        <f t="shared" si="7"/>
        <v>2</v>
      </c>
      <c r="AL28" s="54">
        <f t="shared" si="7"/>
        <v>1</v>
      </c>
      <c r="AM28" s="54">
        <f t="shared" si="7"/>
        <v>12</v>
      </c>
      <c r="AN28" s="54">
        <f t="shared" si="7"/>
        <v>0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s="50" customFormat="1" ht="38.25" customHeight="1">
      <c r="A29" s="45" t="s">
        <v>68</v>
      </c>
      <c r="B29" s="44" t="s">
        <v>55</v>
      </c>
      <c r="C29" s="47">
        <f>SUM(C30:C31)</f>
        <v>45</v>
      </c>
      <c r="D29" s="47">
        <f aca="true" t="shared" si="8" ref="D29:AN29">SUM(D30:D31)</f>
        <v>41</v>
      </c>
      <c r="E29" s="47">
        <f t="shared" si="8"/>
        <v>33</v>
      </c>
      <c r="F29" s="47">
        <f t="shared" si="8"/>
        <v>3</v>
      </c>
      <c r="G29" s="47">
        <f t="shared" si="8"/>
        <v>1</v>
      </c>
      <c r="H29" s="47">
        <f t="shared" si="8"/>
        <v>0</v>
      </c>
      <c r="I29" s="47">
        <f t="shared" si="8"/>
        <v>4</v>
      </c>
      <c r="J29" s="47">
        <f t="shared" si="8"/>
        <v>1</v>
      </c>
      <c r="K29" s="47">
        <f t="shared" si="8"/>
        <v>0</v>
      </c>
      <c r="L29" s="47">
        <f t="shared" si="8"/>
        <v>0</v>
      </c>
      <c r="M29" s="47">
        <f>SUM(M30:M31)</f>
        <v>0</v>
      </c>
      <c r="N29" s="47">
        <f t="shared" si="8"/>
        <v>22</v>
      </c>
      <c r="O29" s="47">
        <f t="shared" si="8"/>
        <v>12</v>
      </c>
      <c r="P29" s="47">
        <f t="shared" si="8"/>
        <v>0</v>
      </c>
      <c r="Q29" s="47">
        <f t="shared" si="8"/>
        <v>0</v>
      </c>
      <c r="R29" s="47">
        <f t="shared" si="8"/>
        <v>0</v>
      </c>
      <c r="S29" s="47">
        <f t="shared" si="8"/>
        <v>1</v>
      </c>
      <c r="T29" s="47">
        <f t="shared" si="8"/>
        <v>2</v>
      </c>
      <c r="U29" s="47">
        <f t="shared" si="8"/>
        <v>0</v>
      </c>
      <c r="V29" s="47">
        <f t="shared" si="8"/>
        <v>7</v>
      </c>
      <c r="W29" s="47">
        <f t="shared" si="8"/>
        <v>63</v>
      </c>
      <c r="X29" s="47">
        <f t="shared" si="8"/>
        <v>12</v>
      </c>
      <c r="Y29" s="47">
        <f t="shared" si="8"/>
        <v>38</v>
      </c>
      <c r="Z29" s="47">
        <f t="shared" si="8"/>
        <v>0</v>
      </c>
      <c r="AA29" s="47">
        <f t="shared" si="8"/>
        <v>0</v>
      </c>
      <c r="AB29" s="47">
        <f t="shared" si="8"/>
        <v>0</v>
      </c>
      <c r="AC29" s="47">
        <f t="shared" si="8"/>
        <v>0</v>
      </c>
      <c r="AD29" s="47">
        <f t="shared" si="8"/>
        <v>0</v>
      </c>
      <c r="AE29" s="47">
        <f t="shared" si="8"/>
        <v>0</v>
      </c>
      <c r="AF29" s="47">
        <f t="shared" si="8"/>
        <v>0</v>
      </c>
      <c r="AG29" s="47">
        <f t="shared" si="8"/>
        <v>0</v>
      </c>
      <c r="AH29" s="47">
        <f t="shared" si="8"/>
        <v>0</v>
      </c>
      <c r="AI29" s="47">
        <f t="shared" si="8"/>
        <v>0</v>
      </c>
      <c r="AJ29" s="47">
        <f t="shared" si="8"/>
        <v>0</v>
      </c>
      <c r="AK29" s="47">
        <f t="shared" si="8"/>
        <v>2</v>
      </c>
      <c r="AL29" s="47">
        <f t="shared" si="8"/>
        <v>1</v>
      </c>
      <c r="AM29" s="47">
        <f t="shared" si="8"/>
        <v>12</v>
      </c>
      <c r="AN29" s="47">
        <f t="shared" si="8"/>
        <v>0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pans="1:54" s="16" customFormat="1" ht="33">
      <c r="A30" s="20" t="s">
        <v>72</v>
      </c>
      <c r="B30" s="11" t="s">
        <v>53</v>
      </c>
      <c r="C30" s="12">
        <v>45</v>
      </c>
      <c r="D30" s="13">
        <f>E30+F30+I30+G30+H30</f>
        <v>41</v>
      </c>
      <c r="E30" s="70">
        <v>33</v>
      </c>
      <c r="F30" s="70">
        <v>3</v>
      </c>
      <c r="G30" s="70">
        <v>1</v>
      </c>
      <c r="H30" s="70"/>
      <c r="I30" s="70">
        <v>4</v>
      </c>
      <c r="J30" s="70">
        <v>1</v>
      </c>
      <c r="K30" s="70"/>
      <c r="L30" s="70"/>
      <c r="M30" s="12"/>
      <c r="N30" s="13">
        <f>O30+Q30+R30+S30+T30+U30+V30+P30</f>
        <v>22</v>
      </c>
      <c r="O30" s="70">
        <v>12</v>
      </c>
      <c r="P30" s="12"/>
      <c r="Q30" s="12"/>
      <c r="R30" s="12"/>
      <c r="S30" s="12">
        <v>1</v>
      </c>
      <c r="T30" s="12">
        <v>2</v>
      </c>
      <c r="U30" s="12"/>
      <c r="V30" s="12">
        <v>7</v>
      </c>
      <c r="W30" s="13">
        <f>C30+D30-J30-N30</f>
        <v>63</v>
      </c>
      <c r="X30" s="70">
        <v>12</v>
      </c>
      <c r="Y30" s="70">
        <v>38</v>
      </c>
      <c r="Z30" s="70"/>
      <c r="AA30" s="12"/>
      <c r="AB30" s="12"/>
      <c r="AC30" s="12"/>
      <c r="AD30" s="12"/>
      <c r="AE30" s="12"/>
      <c r="AF30" s="12"/>
      <c r="AG30" s="12"/>
      <c r="AH30" s="12"/>
      <c r="AI30" s="12"/>
      <c r="AJ30" s="70"/>
      <c r="AK30" s="78">
        <v>2</v>
      </c>
      <c r="AL30" s="78">
        <v>1</v>
      </c>
      <c r="AM30" s="77">
        <v>12</v>
      </c>
      <c r="AN30" s="77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0" t="s">
        <v>73</v>
      </c>
      <c r="B31" s="11" t="s">
        <v>54</v>
      </c>
      <c r="C31" s="12"/>
      <c r="D31" s="13">
        <f aca="true" t="shared" si="9" ref="D31:D45">E31+F31+I31+G31+H31</f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>O31+Q31+R31+S31+T31+U31+V31+P31</f>
        <v>0</v>
      </c>
      <c r="O31" s="12"/>
      <c r="P31" s="12"/>
      <c r="Q31" s="12"/>
      <c r="R31" s="12"/>
      <c r="S31" s="12"/>
      <c r="T31" s="12"/>
      <c r="U31" s="12"/>
      <c r="V31" s="12"/>
      <c r="W31" s="13">
        <f>C31+D31-J31-N31</f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/>
      <c r="AN31" s="14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56.25">
      <c r="A32" s="20" t="s">
        <v>69</v>
      </c>
      <c r="B32" s="44" t="s">
        <v>56</v>
      </c>
      <c r="C32" s="47">
        <f>SUM(C33:C34)</f>
        <v>0</v>
      </c>
      <c r="D32" s="47">
        <f aca="true" t="shared" si="10" ref="D32:AN32">SUM(D33:D34)</f>
        <v>0</v>
      </c>
      <c r="E32" s="47">
        <f t="shared" si="10"/>
        <v>0</v>
      </c>
      <c r="F32" s="47">
        <f t="shared" si="10"/>
        <v>0</v>
      </c>
      <c r="G32" s="47">
        <f t="shared" si="10"/>
        <v>0</v>
      </c>
      <c r="H32" s="47">
        <f t="shared" si="10"/>
        <v>0</v>
      </c>
      <c r="I32" s="47">
        <f t="shared" si="10"/>
        <v>0</v>
      </c>
      <c r="J32" s="47">
        <f t="shared" si="10"/>
        <v>0</v>
      </c>
      <c r="K32" s="47">
        <f t="shared" si="10"/>
        <v>0</v>
      </c>
      <c r="L32" s="47">
        <f t="shared" si="10"/>
        <v>0</v>
      </c>
      <c r="M32" s="47">
        <f t="shared" si="10"/>
        <v>0</v>
      </c>
      <c r="N32" s="47">
        <f t="shared" si="10"/>
        <v>0</v>
      </c>
      <c r="O32" s="47">
        <f t="shared" si="10"/>
        <v>0</v>
      </c>
      <c r="P32" s="47">
        <f t="shared" si="10"/>
        <v>0</v>
      </c>
      <c r="Q32" s="47">
        <f t="shared" si="10"/>
        <v>0</v>
      </c>
      <c r="R32" s="47">
        <f t="shared" si="10"/>
        <v>0</v>
      </c>
      <c r="S32" s="47">
        <f t="shared" si="10"/>
        <v>0</v>
      </c>
      <c r="T32" s="47">
        <f t="shared" si="10"/>
        <v>0</v>
      </c>
      <c r="U32" s="47">
        <f t="shared" si="10"/>
        <v>0</v>
      </c>
      <c r="V32" s="47">
        <f t="shared" si="10"/>
        <v>0</v>
      </c>
      <c r="W32" s="47">
        <f t="shared" si="10"/>
        <v>0</v>
      </c>
      <c r="X32" s="47">
        <f t="shared" si="10"/>
        <v>0</v>
      </c>
      <c r="Y32" s="47">
        <f t="shared" si="10"/>
        <v>0</v>
      </c>
      <c r="Z32" s="47">
        <f t="shared" si="10"/>
        <v>0</v>
      </c>
      <c r="AA32" s="47">
        <f t="shared" si="10"/>
        <v>0</v>
      </c>
      <c r="AB32" s="47">
        <f t="shared" si="10"/>
        <v>0</v>
      </c>
      <c r="AC32" s="47">
        <f t="shared" si="10"/>
        <v>0</v>
      </c>
      <c r="AD32" s="47">
        <f t="shared" si="10"/>
        <v>0</v>
      </c>
      <c r="AE32" s="47">
        <f t="shared" si="10"/>
        <v>0</v>
      </c>
      <c r="AF32" s="47">
        <f t="shared" si="10"/>
        <v>0</v>
      </c>
      <c r="AG32" s="47">
        <f t="shared" si="10"/>
        <v>0</v>
      </c>
      <c r="AH32" s="47">
        <f t="shared" si="10"/>
        <v>0</v>
      </c>
      <c r="AI32" s="47">
        <f t="shared" si="10"/>
        <v>0</v>
      </c>
      <c r="AJ32" s="47">
        <f t="shared" si="10"/>
        <v>0</v>
      </c>
      <c r="AK32" s="47">
        <f t="shared" si="10"/>
        <v>0</v>
      </c>
      <c r="AL32" s="47">
        <f t="shared" si="10"/>
        <v>0</v>
      </c>
      <c r="AM32" s="47">
        <f t="shared" si="10"/>
        <v>0</v>
      </c>
      <c r="AN32" s="47">
        <f t="shared" si="10"/>
        <v>0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16" customFormat="1" ht="33">
      <c r="A33" s="20" t="s">
        <v>74</v>
      </c>
      <c r="B33" s="11" t="s">
        <v>53</v>
      </c>
      <c r="C33" s="12"/>
      <c r="D33" s="13">
        <f t="shared" si="9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3">
        <f>O33+Q33+R33+S33+T33+U33+V33+P33</f>
        <v>0</v>
      </c>
      <c r="O33" s="12"/>
      <c r="P33" s="12"/>
      <c r="Q33" s="12"/>
      <c r="R33" s="12"/>
      <c r="S33" s="12"/>
      <c r="T33" s="12"/>
      <c r="U33" s="12"/>
      <c r="V33" s="12"/>
      <c r="W33" s="13">
        <f>C33+D33-J33-N33</f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4"/>
      <c r="AN33" s="14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s="16" customFormat="1" ht="33">
      <c r="A34" s="20" t="s">
        <v>75</v>
      </c>
      <c r="B34" s="11" t="s">
        <v>54</v>
      </c>
      <c r="C34" s="12"/>
      <c r="D34" s="13">
        <f t="shared" si="9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3">
        <f>O34+Q34+R34+S34+T34+U34+V34+P34</f>
        <v>0</v>
      </c>
      <c r="O34" s="12"/>
      <c r="P34" s="12"/>
      <c r="Q34" s="12"/>
      <c r="R34" s="12"/>
      <c r="S34" s="12"/>
      <c r="T34" s="12"/>
      <c r="U34" s="12"/>
      <c r="V34" s="12"/>
      <c r="W34" s="13">
        <f>C34+D34-J34-N34</f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4"/>
      <c r="AN34" s="14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s="50" customFormat="1" ht="66">
      <c r="A35" s="45" t="s">
        <v>70</v>
      </c>
      <c r="B35" s="19" t="s">
        <v>117</v>
      </c>
      <c r="C35" s="46"/>
      <c r="D35" s="13">
        <f t="shared" si="9"/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13">
        <f>O35+Q35+R35+S35+T35+U35+V35+P35</f>
        <v>0</v>
      </c>
      <c r="O35" s="46"/>
      <c r="P35" s="46"/>
      <c r="Q35" s="46"/>
      <c r="R35" s="46"/>
      <c r="S35" s="46"/>
      <c r="T35" s="46"/>
      <c r="U35" s="46"/>
      <c r="V35" s="46"/>
      <c r="W35" s="13">
        <f>C35+D35-J35-N35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8"/>
      <c r="AN35" s="48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1:54" s="9" customFormat="1" ht="39">
      <c r="A36" s="57" t="s">
        <v>71</v>
      </c>
      <c r="B36" s="40" t="s">
        <v>93</v>
      </c>
      <c r="C36" s="54">
        <f>SUM(C37:C38)</f>
        <v>26</v>
      </c>
      <c r="D36" s="54">
        <f aca="true" t="shared" si="11" ref="D36:AN36">SUM(D37:D38)</f>
        <v>5</v>
      </c>
      <c r="E36" s="54">
        <f t="shared" si="11"/>
        <v>4</v>
      </c>
      <c r="F36" s="54">
        <f t="shared" si="11"/>
        <v>0</v>
      </c>
      <c r="G36" s="54">
        <f t="shared" si="11"/>
        <v>1</v>
      </c>
      <c r="H36" s="54">
        <f t="shared" si="11"/>
        <v>0</v>
      </c>
      <c r="I36" s="54">
        <f t="shared" si="11"/>
        <v>0</v>
      </c>
      <c r="J36" s="54">
        <f t="shared" si="11"/>
        <v>6</v>
      </c>
      <c r="K36" s="54">
        <f t="shared" si="11"/>
        <v>6</v>
      </c>
      <c r="L36" s="54">
        <f t="shared" si="11"/>
        <v>0</v>
      </c>
      <c r="M36" s="54">
        <f t="shared" si="11"/>
        <v>0</v>
      </c>
      <c r="N36" s="54">
        <f t="shared" si="11"/>
        <v>6</v>
      </c>
      <c r="O36" s="54">
        <f t="shared" si="11"/>
        <v>0</v>
      </c>
      <c r="P36" s="54">
        <f t="shared" si="11"/>
        <v>0</v>
      </c>
      <c r="Q36" s="54">
        <f t="shared" si="11"/>
        <v>0</v>
      </c>
      <c r="R36" s="54">
        <f t="shared" si="11"/>
        <v>0</v>
      </c>
      <c r="S36" s="54">
        <f t="shared" si="11"/>
        <v>3</v>
      </c>
      <c r="T36" s="54">
        <f t="shared" si="11"/>
        <v>3</v>
      </c>
      <c r="U36" s="54">
        <f t="shared" si="11"/>
        <v>0</v>
      </c>
      <c r="V36" s="54">
        <f t="shared" si="11"/>
        <v>0</v>
      </c>
      <c r="W36" s="54">
        <f t="shared" si="11"/>
        <v>19</v>
      </c>
      <c r="X36" s="54">
        <f t="shared" si="11"/>
        <v>0</v>
      </c>
      <c r="Y36" s="54">
        <f t="shared" si="11"/>
        <v>18</v>
      </c>
      <c r="Z36" s="54">
        <f t="shared" si="11"/>
        <v>0</v>
      </c>
      <c r="AA36" s="54">
        <f t="shared" si="11"/>
        <v>0</v>
      </c>
      <c r="AB36" s="54">
        <f t="shared" si="11"/>
        <v>0</v>
      </c>
      <c r="AC36" s="54">
        <f t="shared" si="11"/>
        <v>0</v>
      </c>
      <c r="AD36" s="54">
        <f t="shared" si="11"/>
        <v>0</v>
      </c>
      <c r="AE36" s="54">
        <f t="shared" si="11"/>
        <v>0</v>
      </c>
      <c r="AF36" s="54">
        <f t="shared" si="11"/>
        <v>0</v>
      </c>
      <c r="AG36" s="54">
        <f t="shared" si="11"/>
        <v>0</v>
      </c>
      <c r="AH36" s="54">
        <f t="shared" si="11"/>
        <v>0</v>
      </c>
      <c r="AI36" s="54">
        <f t="shared" si="11"/>
        <v>0</v>
      </c>
      <c r="AJ36" s="54">
        <f t="shared" si="11"/>
        <v>0</v>
      </c>
      <c r="AK36" s="54">
        <f t="shared" si="11"/>
        <v>1</v>
      </c>
      <c r="AL36" s="54">
        <f t="shared" si="11"/>
        <v>0</v>
      </c>
      <c r="AM36" s="54">
        <f t="shared" si="11"/>
        <v>0</v>
      </c>
      <c r="AN36" s="54">
        <f t="shared" si="11"/>
        <v>0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s="16" customFormat="1" ht="37.5">
      <c r="A37" s="20" t="s">
        <v>76</v>
      </c>
      <c r="B37" s="41" t="s">
        <v>55</v>
      </c>
      <c r="C37" s="12">
        <v>26</v>
      </c>
      <c r="D37" s="13">
        <f t="shared" si="9"/>
        <v>5</v>
      </c>
      <c r="E37" s="12">
        <v>4</v>
      </c>
      <c r="F37" s="12"/>
      <c r="G37" s="12">
        <v>1</v>
      </c>
      <c r="H37" s="12"/>
      <c r="I37" s="12"/>
      <c r="J37" s="12">
        <v>6</v>
      </c>
      <c r="K37" s="12">
        <v>6</v>
      </c>
      <c r="L37" s="12"/>
      <c r="M37" s="12"/>
      <c r="N37" s="13">
        <f>O37+Q37+R37+S37+T37+U37+V37+P37</f>
        <v>6</v>
      </c>
      <c r="O37" s="12"/>
      <c r="P37" s="12"/>
      <c r="Q37" s="12"/>
      <c r="R37" s="12"/>
      <c r="S37" s="12">
        <v>3</v>
      </c>
      <c r="T37" s="12">
        <v>3</v>
      </c>
      <c r="U37" s="12"/>
      <c r="V37" s="12"/>
      <c r="W37" s="13">
        <f aca="true" t="shared" si="12" ref="W37:W47">C37+D37-J37-N37</f>
        <v>19</v>
      </c>
      <c r="X37" s="12"/>
      <c r="Y37" s="12">
        <v>18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>
        <v>1</v>
      </c>
      <c r="AL37" s="12"/>
      <c r="AM37" s="14"/>
      <c r="AN37" s="14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s="16" customFormat="1" ht="56.25">
      <c r="A38" s="20" t="s">
        <v>77</v>
      </c>
      <c r="B38" s="41" t="s">
        <v>56</v>
      </c>
      <c r="C38" s="12"/>
      <c r="D38" s="13">
        <f t="shared" si="9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3">
        <f>O38+Q38+R38+S38+T38+U38+V38+P38</f>
        <v>0</v>
      </c>
      <c r="O38" s="12"/>
      <c r="P38" s="12"/>
      <c r="Q38" s="12"/>
      <c r="R38" s="12"/>
      <c r="S38" s="12"/>
      <c r="T38" s="12"/>
      <c r="U38" s="12"/>
      <c r="V38" s="12"/>
      <c r="W38" s="13">
        <f t="shared" si="12"/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56" customFormat="1" ht="78">
      <c r="A39" s="57" t="s">
        <v>78</v>
      </c>
      <c r="B39" s="40" t="s">
        <v>79</v>
      </c>
      <c r="C39" s="54">
        <f>SUM(C40:C42)</f>
        <v>0</v>
      </c>
      <c r="D39" s="54">
        <f t="shared" si="9"/>
        <v>49</v>
      </c>
      <c r="E39" s="54">
        <f aca="true" t="shared" si="13" ref="E39:AN39">SUM(E40:E42)</f>
        <v>49</v>
      </c>
      <c r="F39" s="54">
        <f>SUM(F40:F42)</f>
        <v>0</v>
      </c>
      <c r="G39" s="54">
        <f t="shared" si="13"/>
        <v>0</v>
      </c>
      <c r="H39" s="54">
        <f t="shared" si="13"/>
        <v>0</v>
      </c>
      <c r="I39" s="54">
        <f t="shared" si="13"/>
        <v>0</v>
      </c>
      <c r="J39" s="54">
        <f t="shared" si="13"/>
        <v>49</v>
      </c>
      <c r="K39" s="54">
        <f t="shared" si="13"/>
        <v>46</v>
      </c>
      <c r="L39" s="54">
        <f t="shared" si="13"/>
        <v>0</v>
      </c>
      <c r="M39" s="54">
        <f t="shared" si="13"/>
        <v>0</v>
      </c>
      <c r="N39" s="54">
        <f t="shared" si="13"/>
        <v>0</v>
      </c>
      <c r="O39" s="54">
        <f t="shared" si="13"/>
        <v>0</v>
      </c>
      <c r="P39" s="54">
        <f t="shared" si="13"/>
        <v>0</v>
      </c>
      <c r="Q39" s="54">
        <f t="shared" si="13"/>
        <v>0</v>
      </c>
      <c r="R39" s="54">
        <f t="shared" si="13"/>
        <v>0</v>
      </c>
      <c r="S39" s="54">
        <f t="shared" si="13"/>
        <v>0</v>
      </c>
      <c r="T39" s="54">
        <f t="shared" si="13"/>
        <v>0</v>
      </c>
      <c r="U39" s="54">
        <f t="shared" si="13"/>
        <v>0</v>
      </c>
      <c r="V39" s="54">
        <f t="shared" si="13"/>
        <v>0</v>
      </c>
      <c r="W39" s="54">
        <f t="shared" si="12"/>
        <v>0</v>
      </c>
      <c r="X39" s="54">
        <f t="shared" si="13"/>
        <v>0</v>
      </c>
      <c r="Y39" s="54">
        <f t="shared" si="13"/>
        <v>46</v>
      </c>
      <c r="Z39" s="54">
        <f t="shared" si="13"/>
        <v>0</v>
      </c>
      <c r="AA39" s="54">
        <f t="shared" si="13"/>
        <v>0</v>
      </c>
      <c r="AB39" s="54">
        <f t="shared" si="13"/>
        <v>0</v>
      </c>
      <c r="AC39" s="54">
        <f t="shared" si="13"/>
        <v>0</v>
      </c>
      <c r="AD39" s="54">
        <f t="shared" si="13"/>
        <v>0</v>
      </c>
      <c r="AE39" s="54">
        <f t="shared" si="13"/>
        <v>0</v>
      </c>
      <c r="AF39" s="54">
        <f t="shared" si="13"/>
        <v>0</v>
      </c>
      <c r="AG39" s="54">
        <f t="shared" si="13"/>
        <v>0</v>
      </c>
      <c r="AH39" s="54">
        <f t="shared" si="13"/>
        <v>0</v>
      </c>
      <c r="AI39" s="54">
        <f t="shared" si="13"/>
        <v>0</v>
      </c>
      <c r="AJ39" s="54">
        <f t="shared" si="13"/>
        <v>0</v>
      </c>
      <c r="AK39" s="54">
        <f t="shared" si="13"/>
        <v>0</v>
      </c>
      <c r="AL39" s="54">
        <f t="shared" si="13"/>
        <v>0</v>
      </c>
      <c r="AM39" s="54">
        <f t="shared" si="13"/>
        <v>0</v>
      </c>
      <c r="AN39" s="54">
        <f t="shared" si="13"/>
        <v>0</v>
      </c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s="16" customFormat="1" ht="33">
      <c r="A40" s="20" t="s">
        <v>80</v>
      </c>
      <c r="B40" s="11" t="s">
        <v>15</v>
      </c>
      <c r="C40" s="12">
        <v>0</v>
      </c>
      <c r="D40" s="13">
        <f t="shared" si="9"/>
        <v>30</v>
      </c>
      <c r="E40" s="12">
        <v>30</v>
      </c>
      <c r="F40" s="12"/>
      <c r="G40" s="12"/>
      <c r="H40" s="12"/>
      <c r="I40" s="12"/>
      <c r="J40" s="12">
        <v>30</v>
      </c>
      <c r="K40" s="12">
        <v>27</v>
      </c>
      <c r="L40" s="12"/>
      <c r="M40" s="12"/>
      <c r="N40" s="13">
        <f>O40+Q40+R40+S40+T40+U40+V40+P40</f>
        <v>0</v>
      </c>
      <c r="O40" s="12"/>
      <c r="P40" s="12"/>
      <c r="Q40" s="12"/>
      <c r="R40" s="12"/>
      <c r="S40" s="12"/>
      <c r="T40" s="12"/>
      <c r="U40" s="12"/>
      <c r="V40" s="12"/>
      <c r="W40" s="13">
        <f t="shared" si="12"/>
        <v>0</v>
      </c>
      <c r="X40" s="12"/>
      <c r="Y40" s="12">
        <v>27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6" customFormat="1" ht="33">
      <c r="A41" s="20" t="s">
        <v>81</v>
      </c>
      <c r="B41" s="11" t="s">
        <v>16</v>
      </c>
      <c r="C41" s="12">
        <v>0</v>
      </c>
      <c r="D41" s="13">
        <f t="shared" si="9"/>
        <v>19</v>
      </c>
      <c r="E41" s="12">
        <v>19</v>
      </c>
      <c r="F41" s="12"/>
      <c r="G41" s="12"/>
      <c r="H41" s="12"/>
      <c r="I41" s="12"/>
      <c r="J41" s="12">
        <v>19</v>
      </c>
      <c r="K41" s="12">
        <v>19</v>
      </c>
      <c r="L41" s="12"/>
      <c r="M41" s="12"/>
      <c r="N41" s="13">
        <f>O41+Q41+R41+S41+T41+U41+V41+P41</f>
        <v>0</v>
      </c>
      <c r="O41" s="12"/>
      <c r="P41" s="12"/>
      <c r="Q41" s="12"/>
      <c r="R41" s="12"/>
      <c r="S41" s="12"/>
      <c r="T41" s="12"/>
      <c r="U41" s="12"/>
      <c r="V41" s="12"/>
      <c r="W41" s="13">
        <f t="shared" si="12"/>
        <v>0</v>
      </c>
      <c r="X41" s="12"/>
      <c r="Y41" s="12">
        <v>19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4"/>
      <c r="AN41" s="14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s="16" customFormat="1" ht="17.25">
      <c r="A42" s="20" t="s">
        <v>82</v>
      </c>
      <c r="B42" s="11" t="s">
        <v>17</v>
      </c>
      <c r="C42" s="12"/>
      <c r="D42" s="13">
        <f t="shared" si="9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3">
        <f>O42+Q42+R42+S42+T42+U42+V42+P42</f>
        <v>0</v>
      </c>
      <c r="O42" s="12"/>
      <c r="P42" s="12"/>
      <c r="Q42" s="12"/>
      <c r="R42" s="12"/>
      <c r="S42" s="12"/>
      <c r="T42" s="12"/>
      <c r="U42" s="12"/>
      <c r="V42" s="12"/>
      <c r="W42" s="13">
        <f t="shared" si="12"/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4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56" customFormat="1" ht="58.5">
      <c r="A43" s="57" t="s">
        <v>83</v>
      </c>
      <c r="B43" s="40" t="s">
        <v>84</v>
      </c>
      <c r="C43" s="54">
        <f>SUM(C44:C46)</f>
        <v>0</v>
      </c>
      <c r="D43" s="54">
        <f t="shared" si="9"/>
        <v>34</v>
      </c>
      <c r="E43" s="54">
        <f>SUM(E44:E46)</f>
        <v>34</v>
      </c>
      <c r="F43" s="54">
        <f>SUM(F44:F46)</f>
        <v>0</v>
      </c>
      <c r="G43" s="54">
        <f aca="true" t="shared" si="14" ref="G43:O43">SUM(G44:G46)</f>
        <v>0</v>
      </c>
      <c r="H43" s="54">
        <f t="shared" si="14"/>
        <v>0</v>
      </c>
      <c r="I43" s="54">
        <f t="shared" si="14"/>
        <v>0</v>
      </c>
      <c r="J43" s="54">
        <f t="shared" si="14"/>
        <v>34</v>
      </c>
      <c r="K43" s="54">
        <f t="shared" si="14"/>
        <v>34</v>
      </c>
      <c r="L43" s="54">
        <f t="shared" si="14"/>
        <v>0</v>
      </c>
      <c r="M43" s="54">
        <f t="shared" si="14"/>
        <v>0</v>
      </c>
      <c r="N43" s="54">
        <f t="shared" si="14"/>
        <v>0</v>
      </c>
      <c r="O43" s="54">
        <f t="shared" si="14"/>
        <v>0</v>
      </c>
      <c r="P43" s="54">
        <f aca="true" t="shared" si="15" ref="P43:AN43">SUM(P44:P46)</f>
        <v>0</v>
      </c>
      <c r="Q43" s="54">
        <f t="shared" si="15"/>
        <v>0</v>
      </c>
      <c r="R43" s="54">
        <f t="shared" si="15"/>
        <v>0</v>
      </c>
      <c r="S43" s="54">
        <f t="shared" si="15"/>
        <v>0</v>
      </c>
      <c r="T43" s="54">
        <f t="shared" si="15"/>
        <v>0</v>
      </c>
      <c r="U43" s="54">
        <f t="shared" si="15"/>
        <v>0</v>
      </c>
      <c r="V43" s="54">
        <f t="shared" si="15"/>
        <v>0</v>
      </c>
      <c r="W43" s="54">
        <f t="shared" si="12"/>
        <v>0</v>
      </c>
      <c r="X43" s="54">
        <f t="shared" si="15"/>
        <v>34</v>
      </c>
      <c r="Y43" s="54">
        <f t="shared" si="15"/>
        <v>34</v>
      </c>
      <c r="Z43" s="54">
        <f t="shared" si="15"/>
        <v>0</v>
      </c>
      <c r="AA43" s="54">
        <f t="shared" si="15"/>
        <v>0</v>
      </c>
      <c r="AB43" s="54">
        <f t="shared" si="15"/>
        <v>0</v>
      </c>
      <c r="AC43" s="54">
        <f t="shared" si="15"/>
        <v>0</v>
      </c>
      <c r="AD43" s="54">
        <f t="shared" si="15"/>
        <v>0</v>
      </c>
      <c r="AE43" s="54">
        <f t="shared" si="15"/>
        <v>0</v>
      </c>
      <c r="AF43" s="54">
        <f t="shared" si="15"/>
        <v>0</v>
      </c>
      <c r="AG43" s="54">
        <f t="shared" si="15"/>
        <v>0</v>
      </c>
      <c r="AH43" s="54">
        <f t="shared" si="15"/>
        <v>0</v>
      </c>
      <c r="AI43" s="54">
        <f t="shared" si="15"/>
        <v>0</v>
      </c>
      <c r="AJ43" s="54">
        <f t="shared" si="15"/>
        <v>0</v>
      </c>
      <c r="AK43" s="54">
        <f t="shared" si="15"/>
        <v>0</v>
      </c>
      <c r="AL43" s="54">
        <f t="shared" si="15"/>
        <v>0</v>
      </c>
      <c r="AM43" s="54">
        <f t="shared" si="15"/>
        <v>0</v>
      </c>
      <c r="AN43" s="54">
        <f t="shared" si="15"/>
        <v>0</v>
      </c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</row>
    <row r="44" spans="1:54" s="16" customFormat="1" ht="33">
      <c r="A44" s="20" t="s">
        <v>85</v>
      </c>
      <c r="B44" s="11" t="s">
        <v>15</v>
      </c>
      <c r="C44" s="12"/>
      <c r="D44" s="13">
        <f t="shared" si="9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3">
        <f>O44+Q44+R44+S44+T44+U44+V44+P44</f>
        <v>0</v>
      </c>
      <c r="O44" s="12"/>
      <c r="P44" s="12"/>
      <c r="Q44" s="12"/>
      <c r="R44" s="12"/>
      <c r="S44" s="12"/>
      <c r="T44" s="12"/>
      <c r="U44" s="12"/>
      <c r="V44" s="12"/>
      <c r="W44" s="13">
        <f t="shared" si="12"/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4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16" customFormat="1" ht="33">
      <c r="A45" s="20" t="s">
        <v>86</v>
      </c>
      <c r="B45" s="11" t="s">
        <v>16</v>
      </c>
      <c r="C45" s="12">
        <v>0</v>
      </c>
      <c r="D45" s="13">
        <f t="shared" si="9"/>
        <v>34</v>
      </c>
      <c r="E45" s="12">
        <v>34</v>
      </c>
      <c r="F45" s="12"/>
      <c r="G45" s="12"/>
      <c r="H45" s="12"/>
      <c r="I45" s="12"/>
      <c r="J45" s="12">
        <v>34</v>
      </c>
      <c r="K45" s="12">
        <v>34</v>
      </c>
      <c r="L45" s="12"/>
      <c r="M45" s="12"/>
      <c r="N45" s="13">
        <f>O45+Q45+R45+S45+T45+U45+V45+P45</f>
        <v>0</v>
      </c>
      <c r="O45" s="12"/>
      <c r="P45" s="12"/>
      <c r="Q45" s="12"/>
      <c r="R45" s="12"/>
      <c r="S45" s="12"/>
      <c r="T45" s="12"/>
      <c r="U45" s="12"/>
      <c r="V45" s="12"/>
      <c r="W45" s="13">
        <f t="shared" si="12"/>
        <v>0</v>
      </c>
      <c r="X45" s="12">
        <v>34</v>
      </c>
      <c r="Y45" s="12">
        <v>34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  <c r="AN45" s="14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s="16" customFormat="1" ht="17.25">
      <c r="A46" s="20" t="s">
        <v>87</v>
      </c>
      <c r="B46" s="11" t="s">
        <v>17</v>
      </c>
      <c r="C46" s="12"/>
      <c r="D46" s="13">
        <f>E46+F46+I46+G46+H46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3">
        <f>O46+Q46+R46+S46+T46+U46+V46+P46</f>
        <v>0</v>
      </c>
      <c r="O46" s="12"/>
      <c r="P46" s="12"/>
      <c r="Q46" s="12"/>
      <c r="R46" s="12"/>
      <c r="S46" s="12"/>
      <c r="T46" s="12"/>
      <c r="U46" s="12"/>
      <c r="V46" s="12"/>
      <c r="W46" s="13">
        <f t="shared" si="12"/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4"/>
      <c r="AN46" s="14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s="56" customFormat="1" ht="78">
      <c r="A47" s="57" t="s">
        <v>88</v>
      </c>
      <c r="B47" s="40" t="s">
        <v>89</v>
      </c>
      <c r="C47" s="58"/>
      <c r="D47" s="54">
        <f>E47+F47+I47+G47+H47</f>
        <v>0</v>
      </c>
      <c r="E47" s="58"/>
      <c r="F47" s="58"/>
      <c r="G47" s="58"/>
      <c r="H47" s="58"/>
      <c r="I47" s="58"/>
      <c r="J47" s="58"/>
      <c r="K47" s="58"/>
      <c r="L47" s="58"/>
      <c r="M47" s="58"/>
      <c r="N47" s="54">
        <f>O47+Q47+R47+S47+T47+U47+V47+P47</f>
        <v>0</v>
      </c>
      <c r="O47" s="58"/>
      <c r="P47" s="58"/>
      <c r="Q47" s="58"/>
      <c r="R47" s="58"/>
      <c r="S47" s="58"/>
      <c r="T47" s="58"/>
      <c r="U47" s="58"/>
      <c r="V47" s="58"/>
      <c r="W47" s="54">
        <f t="shared" si="12"/>
        <v>0</v>
      </c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9"/>
      <c r="AN47" s="59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</row>
    <row r="48" spans="1:54" s="64" customFormat="1" ht="19.5">
      <c r="A48" s="60">
        <v>4</v>
      </c>
      <c r="B48" s="61" t="s">
        <v>18</v>
      </c>
      <c r="C48" s="62">
        <f aca="true" t="shared" si="16" ref="C48:AN48">C10+C27</f>
        <v>650</v>
      </c>
      <c r="D48" s="62">
        <f t="shared" si="16"/>
        <v>316</v>
      </c>
      <c r="E48" s="62">
        <f t="shared" si="16"/>
        <v>280</v>
      </c>
      <c r="F48" s="62">
        <f t="shared" si="16"/>
        <v>16</v>
      </c>
      <c r="G48" s="62">
        <f t="shared" si="16"/>
        <v>6</v>
      </c>
      <c r="H48" s="62">
        <f t="shared" si="16"/>
        <v>10</v>
      </c>
      <c r="I48" s="62">
        <f t="shared" si="16"/>
        <v>4</v>
      </c>
      <c r="J48" s="62">
        <f t="shared" si="16"/>
        <v>220</v>
      </c>
      <c r="K48" s="62">
        <f t="shared" si="16"/>
        <v>185</v>
      </c>
      <c r="L48" s="62">
        <f t="shared" si="16"/>
        <v>0</v>
      </c>
      <c r="M48" s="62"/>
      <c r="N48" s="62">
        <f t="shared" si="16"/>
        <v>86</v>
      </c>
      <c r="O48" s="62">
        <f t="shared" si="16"/>
        <v>16</v>
      </c>
      <c r="P48" s="62">
        <f t="shared" si="16"/>
        <v>8</v>
      </c>
      <c r="Q48" s="62">
        <f t="shared" si="16"/>
        <v>0</v>
      </c>
      <c r="R48" s="62">
        <f t="shared" si="16"/>
        <v>0</v>
      </c>
      <c r="S48" s="62">
        <f t="shared" si="16"/>
        <v>19</v>
      </c>
      <c r="T48" s="62">
        <f t="shared" si="16"/>
        <v>26</v>
      </c>
      <c r="U48" s="62">
        <f t="shared" si="16"/>
        <v>0</v>
      </c>
      <c r="V48" s="62">
        <f t="shared" si="16"/>
        <v>17</v>
      </c>
      <c r="W48" s="62">
        <f t="shared" si="16"/>
        <v>660</v>
      </c>
      <c r="X48" s="75">
        <f t="shared" si="16"/>
        <v>171</v>
      </c>
      <c r="Y48" s="75">
        <f t="shared" si="16"/>
        <v>590</v>
      </c>
      <c r="Z48" s="62">
        <f t="shared" si="16"/>
        <v>13</v>
      </c>
      <c r="AA48" s="62">
        <f t="shared" si="16"/>
        <v>11</v>
      </c>
      <c r="AB48" s="62">
        <f t="shared" si="16"/>
        <v>1</v>
      </c>
      <c r="AC48" s="62">
        <f t="shared" si="16"/>
        <v>1</v>
      </c>
      <c r="AD48" s="62">
        <f t="shared" si="16"/>
        <v>21</v>
      </c>
      <c r="AE48" s="62">
        <f t="shared" si="16"/>
        <v>3</v>
      </c>
      <c r="AF48" s="62">
        <f t="shared" si="16"/>
        <v>2</v>
      </c>
      <c r="AG48" s="62">
        <f t="shared" si="16"/>
        <v>37</v>
      </c>
      <c r="AH48" s="62">
        <f t="shared" si="16"/>
        <v>44</v>
      </c>
      <c r="AI48" s="62">
        <f t="shared" si="16"/>
        <v>11</v>
      </c>
      <c r="AJ48" s="62">
        <f t="shared" si="16"/>
        <v>0</v>
      </c>
      <c r="AK48" s="62">
        <f t="shared" si="16"/>
        <v>16</v>
      </c>
      <c r="AL48" s="62">
        <f t="shared" si="16"/>
        <v>2</v>
      </c>
      <c r="AM48" s="75">
        <f t="shared" si="16"/>
        <v>158</v>
      </c>
      <c r="AN48" s="62">
        <f t="shared" si="16"/>
        <v>12</v>
      </c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39:54" ht="15.75"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39:54" ht="63" customHeight="1"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9" customFormat="1" ht="18.75">
      <c r="A51" s="25"/>
      <c r="B51" s="42" t="s">
        <v>19</v>
      </c>
      <c r="C51" s="8"/>
      <c r="D51" s="8" t="s">
        <v>20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s="9" customFormat="1" ht="51" customHeight="1">
      <c r="A52" s="25"/>
      <c r="B52" s="4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s="8" customFormat="1" ht="18.75">
      <c r="A53" s="25"/>
      <c r="B53" s="42" t="s">
        <v>21</v>
      </c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5"/>
      <c r="B54" s="42" t="s">
        <v>94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5"/>
      <c r="B55" s="42" t="s">
        <v>95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5"/>
      <c r="B56" s="42" t="s">
        <v>96</v>
      </c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5"/>
      <c r="B57" s="42" t="s">
        <v>97</v>
      </c>
      <c r="E57" s="8" t="s">
        <v>22</v>
      </c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5"/>
      <c r="B58" s="42" t="s">
        <v>98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5"/>
      <c r="B59" s="42" t="s">
        <v>99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5" t="s">
        <v>22</v>
      </c>
      <c r="B60" s="42" t="s">
        <v>100</v>
      </c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8" customFormat="1" ht="18.75">
      <c r="A61" s="25"/>
      <c r="B61" s="42" t="s">
        <v>101</v>
      </c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8" customFormat="1" ht="18.75">
      <c r="A62" s="25"/>
      <c r="B62" s="42" t="s">
        <v>102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38" s="9" customFormat="1" ht="18.75">
      <c r="A63" s="25"/>
      <c r="B63" s="42" t="s">
        <v>38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9" customFormat="1" ht="18.75">
      <c r="A64" s="25"/>
      <c r="B64" s="43" t="s">
        <v>24</v>
      </c>
      <c r="C64" s="21"/>
      <c r="D64" s="21"/>
      <c r="E64" s="21"/>
      <c r="F64" s="21"/>
      <c r="G64" s="21"/>
      <c r="H64" s="21"/>
      <c r="I64" s="21"/>
      <c r="J64" s="21"/>
      <c r="K64" s="21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</sheetData>
  <sheetProtection/>
  <mergeCells count="46">
    <mergeCell ref="A5:AK5"/>
    <mergeCell ref="A2:AK2"/>
    <mergeCell ref="A6:A8"/>
    <mergeCell ref="B6:B8"/>
    <mergeCell ref="C6:C8"/>
    <mergeCell ref="D6:D8"/>
    <mergeCell ref="E6:I6"/>
    <mergeCell ref="J6:L6"/>
    <mergeCell ref="B3:AK3"/>
    <mergeCell ref="B4:AK4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O7:O8"/>
    <mergeCell ref="P7:P8"/>
    <mergeCell ref="N6:N8"/>
    <mergeCell ref="O6:V6"/>
    <mergeCell ref="X7:X8"/>
    <mergeCell ref="Z7:Z8"/>
    <mergeCell ref="M7:M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AF7:AF8"/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W7:W8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Виктория</cp:lastModifiedBy>
  <cp:lastPrinted>2020-07-09T11:23:40Z</cp:lastPrinted>
  <dcterms:created xsi:type="dcterms:W3CDTF">2015-03-23T10:42:00Z</dcterms:created>
  <dcterms:modified xsi:type="dcterms:W3CDTF">2021-01-15T13:05:33Z</dcterms:modified>
  <cp:category/>
  <cp:version/>
  <cp:contentType/>
  <cp:contentStatus/>
</cp:coreProperties>
</file>